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Z:\_令和8年度\03_国際社会への働きかけと賛同者の拡大\02_TPNW再検討会議\05_委託\01 契約業務\00 参考見積もり\仕様書検討\"/>
    </mc:Choice>
  </mc:AlternateContent>
  <xr:revisionPtr revIDLastSave="0" documentId="13_ncr:1_{075BA987-731B-4E91-B917-B35407AD93AB}" xr6:coauthVersionLast="47" xr6:coauthVersionMax="47" xr10:uidLastSave="{00000000-0000-0000-0000-000000000000}"/>
  <bookViews>
    <workbookView xWindow="28680" yWindow="45" windowWidth="29040" windowHeight="15720" tabRatio="643" xr2:uid="{00000000-000D-0000-FFFF-FFFF00000000}"/>
  </bookViews>
  <sheets>
    <sheet name="入札金額内訳書" sheetId="14" r:id="rId1"/>
  </sheets>
  <definedNames>
    <definedName name="_xlnm.Print_Area" localSheetId="0">入札金額内訳書!$A$1:$N$27</definedName>
    <definedName name="_xlnm.Print_Titles" localSheetId="0">入札金額内訳書!$2:$2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" i="14" l="1"/>
  <c r="L8" i="14"/>
  <c r="L18" i="14"/>
  <c r="L14" i="14"/>
  <c r="L16" i="14"/>
  <c r="L15" i="14"/>
  <c r="L13" i="14"/>
  <c r="L7" i="14"/>
  <c r="L5" i="14"/>
  <c r="L4" i="14"/>
  <c r="L23" i="14" l="1"/>
  <c r="L24" i="14" s="1"/>
  <c r="L25" i="14" s="1"/>
</calcChain>
</file>

<file path=xl/sharedStrings.xml><?xml version="1.0" encoding="utf-8"?>
<sst xmlns="http://schemas.openxmlformats.org/spreadsheetml/2006/main" count="91" uniqueCount="58">
  <si>
    <t>数 量 等</t>
  </si>
  <si>
    <t>-</t>
  </si>
  <si>
    <t>区　　　　　　分</t>
  </si>
  <si>
    <t>内　　　　　　　　　　　　　容</t>
  </si>
  <si>
    <t>ESTA申請</t>
    <rPh sb="4" eb="6">
      <t>シンセイ</t>
    </rPh>
    <phoneticPr fontId="1"/>
  </si>
  <si>
    <t>備　　　　　考</t>
  </si>
  <si>
    <t>台</t>
  </si>
  <si>
    <t>端末保証</t>
    <rPh sb="0" eb="2">
      <t>タンマツ</t>
    </rPh>
    <rPh sb="2" eb="4">
      <t>ホショウ</t>
    </rPh>
    <phoneticPr fontId="1"/>
  </si>
  <si>
    <t>No</t>
  </si>
  <si>
    <t>①</t>
  </si>
  <si>
    <t>申請料+手数料</t>
    <rPh sb="0" eb="3">
      <t>シンセイリョウ</t>
    </rPh>
    <rPh sb="4" eb="7">
      <t>テスウリョウ</t>
    </rPh>
    <phoneticPr fontId="1"/>
  </si>
  <si>
    <t>人</t>
    <rPh sb="0" eb="1">
      <t>ニン</t>
    </rPh>
    <phoneticPr fontId="1"/>
  </si>
  <si>
    <t>通訳</t>
  </si>
  <si>
    <t>アメリカ合衆国→広島</t>
    <rPh sb="4" eb="5">
      <t>ア</t>
    </rPh>
    <rPh sb="5" eb="6">
      <t>シュウ</t>
    </rPh>
    <rPh sb="6" eb="7">
      <t>クニ</t>
    </rPh>
    <phoneticPr fontId="1"/>
  </si>
  <si>
    <t>広島→アメリカ合衆国</t>
    <rPh sb="0" eb="2">
      <t>ヒロシマ</t>
    </rPh>
    <rPh sb="7" eb="8">
      <t>ア</t>
    </rPh>
    <rPh sb="8" eb="9">
      <t>シュウ</t>
    </rPh>
    <rPh sb="9" eb="10">
      <t>クニ</t>
    </rPh>
    <phoneticPr fontId="1"/>
  </si>
  <si>
    <t>モバイルWi-Fiルーター</t>
  </si>
  <si>
    <t>見積不要</t>
    <rPh sb="0" eb="2">
      <t>ミツモ</t>
    </rPh>
    <rPh sb="2" eb="4">
      <t>フヨウ</t>
    </rPh>
    <phoneticPr fontId="1"/>
  </si>
  <si>
    <t>個</t>
    <rPh sb="0" eb="1">
      <t>コ</t>
    </rPh>
    <phoneticPr fontId="1"/>
  </si>
  <si>
    <t>式</t>
    <rPh sb="0" eb="1">
      <t>シキ</t>
    </rPh>
    <phoneticPr fontId="1"/>
  </si>
  <si>
    <t>時間</t>
    <rPh sb="0" eb="2">
      <t>ジカン</t>
    </rPh>
    <phoneticPr fontId="1"/>
  </si>
  <si>
    <t>行程管理等サポート体制</t>
  </si>
  <si>
    <t>単価</t>
    <rPh sb="0" eb="2">
      <t>タンカ</t>
    </rPh>
    <phoneticPr fontId="1"/>
  </si>
  <si>
    <t>配送</t>
    <rPh sb="0" eb="2">
      <t>ハイソウ</t>
    </rPh>
    <phoneticPr fontId="1"/>
  </si>
  <si>
    <t>逐次・同時通訳</t>
    <rPh sb="0" eb="2">
      <t>チクジ</t>
    </rPh>
    <rPh sb="3" eb="5">
      <t>ドウジ</t>
    </rPh>
    <rPh sb="5" eb="7">
      <t>ツウヤク</t>
    </rPh>
    <phoneticPr fontId="1"/>
  </si>
  <si>
    <t>見積額</t>
    <rPh sb="0" eb="2">
      <t>ミツモリ</t>
    </rPh>
    <rPh sb="2" eb="3">
      <t>ガク</t>
    </rPh>
    <phoneticPr fontId="1"/>
  </si>
  <si>
    <t>手数料</t>
    <rPh sb="0" eb="3">
      <t>テスウリョウ</t>
    </rPh>
    <phoneticPr fontId="1"/>
  </si>
  <si>
    <t>会食</t>
    <rPh sb="0" eb="2">
      <t>カイショク</t>
    </rPh>
    <phoneticPr fontId="1"/>
  </si>
  <si>
    <t>レンタル料（端末、予備バッテリー）</t>
    <rPh sb="4" eb="5">
      <t>リョウ</t>
    </rPh>
    <phoneticPr fontId="1"/>
  </si>
  <si>
    <t>会食代</t>
    <rPh sb="0" eb="2">
      <t>カイショク</t>
    </rPh>
    <rPh sb="2" eb="3">
      <t>ダイ</t>
    </rPh>
    <phoneticPr fontId="1"/>
  </si>
  <si>
    <t>回</t>
    <rPh sb="0" eb="1">
      <t>カイ</t>
    </rPh>
    <phoneticPr fontId="1"/>
  </si>
  <si>
    <t>受取・返却に係る配送料</t>
  </si>
  <si>
    <t>委託料</t>
    <rPh sb="0" eb="3">
      <t>イタクリョウ</t>
    </rPh>
    <phoneticPr fontId="1"/>
  </si>
  <si>
    <t>消費税</t>
    <rPh sb="0" eb="3">
      <t>ショウヒゼイ</t>
    </rPh>
    <phoneticPr fontId="1"/>
  </si>
  <si>
    <t>合計（入札金額）</t>
    <rPh sb="0" eb="2">
      <t>ゴウケイ</t>
    </rPh>
    <rPh sb="3" eb="5">
      <t>ニュウサツ</t>
    </rPh>
    <rPh sb="5" eb="7">
      <t>キンガク</t>
    </rPh>
    <phoneticPr fontId="1"/>
  </si>
  <si>
    <t>日</t>
    <rPh sb="0" eb="1">
      <t>ニチ</t>
    </rPh>
    <phoneticPr fontId="1"/>
  </si>
  <si>
    <t>資料印刷費</t>
  </si>
  <si>
    <t>見積不要</t>
    <rPh sb="0" eb="2">
      <t>ミツモリ</t>
    </rPh>
    <rPh sb="2" eb="4">
      <t>フヨウ</t>
    </rPh>
    <phoneticPr fontId="1"/>
  </si>
  <si>
    <t>見積不要</t>
  </si>
  <si>
    <t>逐次・同時通訳</t>
  </si>
  <si>
    <t>⑤</t>
    <phoneticPr fontId="1"/>
  </si>
  <si>
    <t>②</t>
    <phoneticPr fontId="1"/>
  </si>
  <si>
    <t>③</t>
    <phoneticPr fontId="1"/>
  </si>
  <si>
    <t>④</t>
    <phoneticPr fontId="1"/>
  </si>
  <si>
    <t>⑥</t>
    <phoneticPr fontId="1"/>
  </si>
  <si>
    <t>⑦</t>
    <phoneticPr fontId="1"/>
  </si>
  <si>
    <t>別紙２</t>
    <rPh sb="0" eb="2">
      <t>ベッシ</t>
    </rPh>
    <phoneticPr fontId="1"/>
  </si>
  <si>
    <t>ニューヨーク(12/2）</t>
    <phoneticPr fontId="1"/>
  </si>
  <si>
    <t>ニューヨーク（12/1）</t>
    <phoneticPr fontId="1"/>
  </si>
  <si>
    <t>ニューヨーク(11/30）</t>
    <phoneticPr fontId="1"/>
  </si>
  <si>
    <t>ニューヨーク（11/29）</t>
    <phoneticPr fontId="1"/>
  </si>
  <si>
    <t>小　計</t>
    <phoneticPr fontId="1"/>
  </si>
  <si>
    <t>レシーバーレンタル料</t>
    <rPh sb="9" eb="10">
      <t>リョウ</t>
    </rPh>
    <phoneticPr fontId="1"/>
  </si>
  <si>
    <t>会食提案・予約・支払手数料</t>
    <rPh sb="0" eb="2">
      <t>カイショク</t>
    </rPh>
    <rPh sb="2" eb="4">
      <t>テイアン</t>
    </rPh>
    <rPh sb="5" eb="7">
      <t>ヨヤク</t>
    </rPh>
    <rPh sb="8" eb="10">
      <t>シハライ</t>
    </rPh>
    <rPh sb="10" eb="13">
      <t>テスウリョウ</t>
    </rPh>
    <phoneticPr fontId="1"/>
  </si>
  <si>
    <t>◎米国出張に係る手配・管理業務　入札金額内訳書（様式）　※必要に応じて、行を追加すること。</t>
    <rPh sb="24" eb="26">
      <t>ヨウシキ</t>
    </rPh>
    <phoneticPr fontId="1"/>
  </si>
  <si>
    <t>会場使用料、音響・映像機器使用料、
イベント登壇者謝金・交通費</t>
    <rPh sb="0" eb="5">
      <t>カイジョウシヨウリョウ</t>
    </rPh>
    <rPh sb="6" eb="8">
      <t>オンキョウ</t>
    </rPh>
    <rPh sb="9" eb="11">
      <t>エイゾウ</t>
    </rPh>
    <rPh sb="11" eb="13">
      <t>キキ</t>
    </rPh>
    <rPh sb="13" eb="16">
      <t>シヨウリョウ</t>
    </rPh>
    <rPh sb="22" eb="25">
      <t>トウダンシャ</t>
    </rPh>
    <rPh sb="25" eb="27">
      <t>シャキン</t>
    </rPh>
    <rPh sb="28" eb="31">
      <t>コウツウヒ</t>
    </rPh>
    <phoneticPr fontId="1"/>
  </si>
  <si>
    <t>音声データ書き起こし費用</t>
    <rPh sb="0" eb="2">
      <t>オンセイ</t>
    </rPh>
    <rPh sb="5" eb="6">
      <t>カ</t>
    </rPh>
    <rPh sb="7" eb="8">
      <t>オ</t>
    </rPh>
    <rPh sb="10" eb="12">
      <t>ヒヨウ</t>
    </rPh>
    <phoneticPr fontId="1"/>
  </si>
  <si>
    <t>見積不要</t>
    <rPh sb="0" eb="2">
      <t>ミツ</t>
    </rPh>
    <rPh sb="2" eb="4">
      <t>フヨウ</t>
    </rPh>
    <phoneticPr fontId="1"/>
  </si>
  <si>
    <t>サイドイベント開催支援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</si>
</sst>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11"/>
      <name val="ＭＳ Ｐゴシック"/>
      <family val="3"/>
    </font>
    <font>
      <sz val="14"/>
      <name val="ＭＳ Ｐゴシック"/>
      <family val="3"/>
    </font>
    <font>
      <sz val="12"/>
      <name val="ＭＳ Ｐゴシック"/>
      <family val="3"/>
    </font>
    <font>
      <sz val="11"/>
      <color rgb="FFFF0000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 applyAlignment="1">
      <alignment shrinkToFit="1"/>
    </xf>
    <xf numFmtId="0" fontId="0" fillId="0" borderId="0" xfId="0" applyAlignment="1">
      <alignment horizontal="center" shrinkToFit="1"/>
    </xf>
    <xf numFmtId="0" fontId="0" fillId="0" borderId="0" xfId="0" applyAlignment="1">
      <alignment horizontal="right" shrinkToFit="1"/>
    </xf>
    <xf numFmtId="38" fontId="0" fillId="0" borderId="0" xfId="1" applyFont="1" applyFill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38" fontId="0" fillId="0" borderId="0" xfId="1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shrinkToFit="1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 shrinkToFit="1"/>
    </xf>
    <xf numFmtId="56" fontId="2" fillId="0" borderId="7" xfId="0" applyNumberFormat="1" applyFont="1" applyBorder="1" applyAlignment="1">
      <alignment vertical="center" shrinkToFit="1"/>
    </xf>
    <xf numFmtId="56" fontId="2" fillId="0" borderId="17" xfId="0" applyNumberFormat="1" applyFont="1" applyBorder="1" applyAlignment="1">
      <alignment vertical="center" shrinkToFit="1"/>
    </xf>
    <xf numFmtId="56" fontId="2" fillId="4" borderId="17" xfId="0" applyNumberFormat="1" applyFont="1" applyFill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4" borderId="17" xfId="0" applyFont="1" applyFill="1" applyBorder="1" applyAlignment="1">
      <alignment vertical="center" shrinkToFit="1"/>
    </xf>
    <xf numFmtId="0" fontId="2" fillId="4" borderId="18" xfId="0" applyFont="1" applyFill="1" applyBorder="1" applyAlignment="1">
      <alignment vertical="center" shrinkToFit="1"/>
    </xf>
    <xf numFmtId="0" fontId="2" fillId="0" borderId="18" xfId="0" applyFont="1" applyBorder="1" applyAlignment="1">
      <alignment vertical="center" shrinkToFit="1"/>
    </xf>
    <xf numFmtId="0" fontId="0" fillId="4" borderId="8" xfId="0" applyFill="1" applyBorder="1" applyAlignment="1">
      <alignment vertical="center" shrinkToFit="1"/>
    </xf>
    <xf numFmtId="0" fontId="0" fillId="0" borderId="22" xfId="0" applyBorder="1" applyAlignment="1">
      <alignment horizontal="right" vertical="center" shrinkToFi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 shrinkToFit="1"/>
    </xf>
    <xf numFmtId="0" fontId="0" fillId="4" borderId="7" xfId="0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right" vertical="center" shrinkToFit="1"/>
    </xf>
    <xf numFmtId="0" fontId="0" fillId="4" borderId="7" xfId="0" applyFill="1" applyBorder="1" applyAlignment="1">
      <alignment horizontal="right" vertical="center" shrinkToFit="1"/>
    </xf>
    <xf numFmtId="0" fontId="6" fillId="0" borderId="8" xfId="0" applyFont="1" applyBorder="1" applyAlignment="1">
      <alignment horizontal="right" vertical="center" shrinkToFit="1"/>
    </xf>
    <xf numFmtId="0" fontId="0" fillId="0" borderId="8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38" fontId="0" fillId="0" borderId="0" xfId="1" applyFont="1" applyFill="1" applyBorder="1" applyAlignment="1">
      <alignment horizontal="center" shrinkToFit="1"/>
    </xf>
    <xf numFmtId="0" fontId="0" fillId="0" borderId="0" xfId="0" applyAlignment="1">
      <alignment horizontal="right"/>
    </xf>
    <xf numFmtId="176" fontId="0" fillId="0" borderId="8" xfId="0" applyNumberFormat="1" applyBorder="1" applyAlignment="1">
      <alignment horizontal="right" vertical="center" shrinkToFit="1"/>
    </xf>
    <xf numFmtId="176" fontId="0" fillId="0" borderId="7" xfId="0" applyNumberFormat="1" applyBorder="1" applyAlignment="1">
      <alignment horizontal="right" vertical="center" shrinkToFit="1"/>
    </xf>
    <xf numFmtId="176" fontId="0" fillId="4" borderId="8" xfId="0" applyNumberFormat="1" applyFill="1" applyBorder="1" applyAlignment="1">
      <alignment horizontal="right" vertical="center" shrinkToFit="1"/>
    </xf>
    <xf numFmtId="176" fontId="0" fillId="0" borderId="11" xfId="0" applyNumberFormat="1" applyBorder="1" applyAlignment="1">
      <alignment horizontal="right" vertical="center" shrinkToFit="1"/>
    </xf>
    <xf numFmtId="38" fontId="0" fillId="0" borderId="0" xfId="1" applyFont="1" applyFill="1" applyAlignment="1">
      <alignment vertical="center"/>
    </xf>
    <xf numFmtId="176" fontId="7" fillId="0" borderId="8" xfId="0" applyNumberFormat="1" applyFont="1" applyBorder="1" applyAlignment="1">
      <alignment horizontal="right" vertical="center" shrinkToFit="1"/>
    </xf>
    <xf numFmtId="176" fontId="0" fillId="0" borderId="22" xfId="1" applyNumberFormat="1" applyFont="1" applyFill="1" applyBorder="1" applyAlignment="1">
      <alignment horizontal="right" vertical="center" shrinkToFit="1"/>
    </xf>
    <xf numFmtId="176" fontId="0" fillId="0" borderId="8" xfId="0" applyNumberFormat="1" applyBorder="1" applyAlignment="1">
      <alignment horizontal="right" vertical="center"/>
    </xf>
    <xf numFmtId="176" fontId="0" fillId="0" borderId="26" xfId="1" applyNumberFormat="1" applyFont="1" applyFill="1" applyBorder="1" applyAlignment="1">
      <alignment horizontal="right" vertical="center"/>
    </xf>
    <xf numFmtId="38" fontId="0" fillId="0" borderId="0" xfId="1" applyFont="1" applyFill="1" applyAlignment="1">
      <alignment horizontal="right"/>
    </xf>
    <xf numFmtId="38" fontId="6" fillId="0" borderId="0" xfId="1" applyFont="1" applyFill="1" applyAlignment="1"/>
    <xf numFmtId="38" fontId="6" fillId="0" borderId="0" xfId="1" applyFont="1" applyFill="1"/>
    <xf numFmtId="38" fontId="0" fillId="0" borderId="0" xfId="1" applyFont="1" applyFill="1" applyBorder="1"/>
    <xf numFmtId="38" fontId="0" fillId="0" borderId="0" xfId="1" applyFont="1" applyFill="1" applyBorder="1" applyAlignment="1">
      <alignment horizontal="right"/>
    </xf>
    <xf numFmtId="0" fontId="0" fillId="0" borderId="29" xfId="0" applyBorder="1" applyAlignment="1">
      <alignment horizontal="left" vertical="center" shrinkToFit="1"/>
    </xf>
    <xf numFmtId="0" fontId="0" fillId="4" borderId="29" xfId="0" applyFill="1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31" xfId="0" applyBorder="1" applyAlignment="1">
      <alignment horizontal="left" vertical="center" shrinkToFit="1"/>
    </xf>
    <xf numFmtId="0" fontId="0" fillId="0" borderId="30" xfId="0" applyBorder="1" applyAlignment="1">
      <alignment vertical="top" wrapText="1"/>
    </xf>
    <xf numFmtId="0" fontId="0" fillId="0" borderId="32" xfId="0" applyBorder="1" applyAlignment="1">
      <alignment horizontal="left" vertical="center"/>
    </xf>
    <xf numFmtId="38" fontId="0" fillId="0" borderId="0" xfId="1" applyFont="1" applyFill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8" fillId="0" borderId="8" xfId="0" applyFont="1" applyBorder="1" applyAlignment="1">
      <alignment horizontal="right" vertical="center" shrinkToFit="1"/>
    </xf>
    <xf numFmtId="176" fontId="8" fillId="0" borderId="8" xfId="0" applyNumberFormat="1" applyFont="1" applyBorder="1" applyAlignment="1">
      <alignment horizontal="right" vertical="center" shrinkToFit="1"/>
    </xf>
    <xf numFmtId="0" fontId="9" fillId="0" borderId="7" xfId="0" applyFont="1" applyBorder="1" applyAlignment="1">
      <alignment horizontal="right" vertical="center" shrinkToFit="1"/>
    </xf>
    <xf numFmtId="0" fontId="9" fillId="0" borderId="7" xfId="0" applyFont="1" applyBorder="1" applyAlignment="1">
      <alignment vertical="center" shrinkToFit="1"/>
    </xf>
    <xf numFmtId="0" fontId="0" fillId="0" borderId="0" xfId="0" applyAlignment="1">
      <alignment horizontal="right" vertical="top"/>
    </xf>
    <xf numFmtId="56" fontId="2" fillId="4" borderId="17" xfId="0" applyNumberFormat="1" applyFont="1" applyFill="1" applyBorder="1" applyAlignment="1">
      <alignment vertical="center" wrapText="1" shrinkToFit="1"/>
    </xf>
    <xf numFmtId="0" fontId="0" fillId="3" borderId="13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4" xfId="0" applyBorder="1"/>
    <xf numFmtId="0" fontId="0" fillId="0" borderId="21" xfId="0" applyBorder="1"/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 shrinkToFit="1"/>
    </xf>
    <xf numFmtId="0" fontId="0" fillId="0" borderId="19" xfId="0" applyBorder="1"/>
    <xf numFmtId="0" fontId="0" fillId="0" borderId="16" xfId="0" applyBorder="1"/>
    <xf numFmtId="0" fontId="0" fillId="0" borderId="20" xfId="0" applyBorder="1"/>
    <xf numFmtId="0" fontId="0" fillId="3" borderId="15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1"/>
  <sheetViews>
    <sheetView tabSelected="1" view="pageBreakPreview" zoomScaleSheetLayoutView="100" workbookViewId="0">
      <selection activeCell="K16" sqref="K16"/>
    </sheetView>
  </sheetViews>
  <sheetFormatPr defaultColWidth="9" defaultRowHeight="13" x14ac:dyDescent="0.2"/>
  <cols>
    <col min="1" max="1" width="1.36328125" customWidth="1"/>
    <col min="2" max="2" width="3.36328125" customWidth="1"/>
    <col min="3" max="3" width="3.1796875" customWidth="1"/>
    <col min="4" max="4" width="19.08984375" customWidth="1"/>
    <col min="5" max="5" width="35.08984375" style="1" customWidth="1"/>
    <col min="6" max="6" width="17.81640625" customWidth="1"/>
    <col min="7" max="7" width="5.81640625" customWidth="1"/>
    <col min="8" max="8" width="6.08984375" style="2" customWidth="1"/>
    <col min="9" max="9" width="4.90625" style="3" customWidth="1"/>
    <col min="10" max="10" width="6" style="2" customWidth="1"/>
    <col min="11" max="11" width="15.6328125" style="2" customWidth="1"/>
    <col min="12" max="12" width="15.453125" style="4" bestFit="1" customWidth="1"/>
    <col min="13" max="13" width="27" style="5" customWidth="1"/>
  </cols>
  <sheetData>
    <row r="1" spans="2:13" s="6" customFormat="1" ht="28" customHeight="1" thickBot="1" x14ac:dyDescent="0.25">
      <c r="C1" s="10" t="s">
        <v>53</v>
      </c>
      <c r="D1" s="10"/>
      <c r="E1" s="19"/>
      <c r="H1" s="7"/>
      <c r="I1" s="31"/>
      <c r="J1" s="7"/>
      <c r="K1" s="7"/>
      <c r="L1" s="48"/>
      <c r="M1" s="76" t="s">
        <v>45</v>
      </c>
    </row>
    <row r="2" spans="2:13" s="7" customFormat="1" ht="23.4" customHeight="1" x14ac:dyDescent="0.2">
      <c r="B2" s="8"/>
      <c r="C2" s="89" t="s">
        <v>8</v>
      </c>
      <c r="D2" s="78" t="s">
        <v>2</v>
      </c>
      <c r="E2" s="92" t="s">
        <v>3</v>
      </c>
      <c r="F2" s="93"/>
      <c r="G2" s="96" t="s">
        <v>0</v>
      </c>
      <c r="H2" s="97"/>
      <c r="I2" s="97"/>
      <c r="J2" s="98"/>
      <c r="K2" s="102" t="s">
        <v>21</v>
      </c>
      <c r="L2" s="78" t="s">
        <v>24</v>
      </c>
      <c r="M2" s="80" t="s">
        <v>5</v>
      </c>
    </row>
    <row r="3" spans="2:13" s="7" customFormat="1" ht="23.4" customHeight="1" x14ac:dyDescent="0.2">
      <c r="B3" s="9"/>
      <c r="C3" s="90"/>
      <c r="D3" s="91"/>
      <c r="E3" s="94"/>
      <c r="F3" s="95"/>
      <c r="G3" s="99"/>
      <c r="H3" s="100"/>
      <c r="I3" s="100"/>
      <c r="J3" s="101"/>
      <c r="K3" s="103"/>
      <c r="L3" s="79"/>
      <c r="M3" s="81"/>
    </row>
    <row r="4" spans="2:13" s="6" customFormat="1" ht="22" customHeight="1" x14ac:dyDescent="0.2">
      <c r="B4" s="104" t="s">
        <v>31</v>
      </c>
      <c r="C4" s="67" t="s">
        <v>9</v>
      </c>
      <c r="D4" s="12" t="s">
        <v>12</v>
      </c>
      <c r="E4" s="20" t="s">
        <v>49</v>
      </c>
      <c r="F4" s="14" t="s">
        <v>38</v>
      </c>
      <c r="G4" s="75">
        <v>2</v>
      </c>
      <c r="H4" s="32" t="s">
        <v>11</v>
      </c>
      <c r="I4" s="74">
        <v>8</v>
      </c>
      <c r="J4" s="32" t="s">
        <v>19</v>
      </c>
      <c r="K4" s="44"/>
      <c r="L4" s="44">
        <f t="shared" ref="L4:L7" si="0">G4*K4</f>
        <v>0</v>
      </c>
      <c r="M4" s="58"/>
    </row>
    <row r="5" spans="2:13" s="6" customFormat="1" ht="22" customHeight="1" x14ac:dyDescent="0.2">
      <c r="B5" s="105"/>
      <c r="C5" s="11"/>
      <c r="D5" s="13"/>
      <c r="E5" s="20" t="s">
        <v>48</v>
      </c>
      <c r="F5" s="12" t="s">
        <v>23</v>
      </c>
      <c r="G5" s="75">
        <v>2</v>
      </c>
      <c r="H5" s="32" t="s">
        <v>11</v>
      </c>
      <c r="I5" s="74">
        <v>8</v>
      </c>
      <c r="J5" s="32" t="s">
        <v>19</v>
      </c>
      <c r="K5" s="44"/>
      <c r="L5" s="44">
        <f t="shared" si="0"/>
        <v>0</v>
      </c>
      <c r="M5" s="58"/>
    </row>
    <row r="6" spans="2:13" s="6" customFormat="1" ht="22" customHeight="1" x14ac:dyDescent="0.2">
      <c r="B6" s="105"/>
      <c r="C6" s="11"/>
      <c r="D6" s="13"/>
      <c r="E6" s="21" t="s">
        <v>47</v>
      </c>
      <c r="F6" s="12" t="s">
        <v>23</v>
      </c>
      <c r="G6" s="75">
        <v>2</v>
      </c>
      <c r="H6" s="32" t="s">
        <v>11</v>
      </c>
      <c r="I6" s="74">
        <v>8</v>
      </c>
      <c r="J6" s="32" t="s">
        <v>19</v>
      </c>
      <c r="K6" s="44"/>
      <c r="L6" s="44">
        <f>G6*K6</f>
        <v>0</v>
      </c>
      <c r="M6" s="58"/>
    </row>
    <row r="7" spans="2:13" s="6" customFormat="1" ht="22" customHeight="1" x14ac:dyDescent="0.2">
      <c r="B7" s="105"/>
      <c r="C7" s="11"/>
      <c r="D7" s="13"/>
      <c r="E7" s="22" t="s">
        <v>46</v>
      </c>
      <c r="F7" s="12" t="s">
        <v>23</v>
      </c>
      <c r="G7" s="75">
        <v>2</v>
      </c>
      <c r="H7" s="32" t="s">
        <v>11</v>
      </c>
      <c r="I7" s="37">
        <v>8</v>
      </c>
      <c r="J7" s="32" t="s">
        <v>19</v>
      </c>
      <c r="K7" s="44"/>
      <c r="L7" s="44">
        <f t="shared" si="0"/>
        <v>0</v>
      </c>
      <c r="M7" s="58"/>
    </row>
    <row r="8" spans="2:13" s="6" customFormat="1" ht="22" customHeight="1" x14ac:dyDescent="0.2">
      <c r="B8" s="105"/>
      <c r="C8" s="68"/>
      <c r="D8" s="15"/>
      <c r="E8" s="22" t="s">
        <v>51</v>
      </c>
      <c r="F8" s="14"/>
      <c r="G8" s="14">
        <v>8</v>
      </c>
      <c r="H8" s="32" t="s">
        <v>17</v>
      </c>
      <c r="I8" s="37">
        <v>4</v>
      </c>
      <c r="J8" s="32" t="s">
        <v>34</v>
      </c>
      <c r="K8" s="45"/>
      <c r="L8" s="45">
        <f>G8*K8</f>
        <v>0</v>
      </c>
      <c r="M8" s="58"/>
    </row>
    <row r="9" spans="2:13" s="6" customFormat="1" ht="44" customHeight="1" x14ac:dyDescent="0.2">
      <c r="B9" s="105"/>
      <c r="C9" s="67" t="s">
        <v>40</v>
      </c>
      <c r="D9" s="12" t="s">
        <v>57</v>
      </c>
      <c r="E9" s="77" t="s">
        <v>54</v>
      </c>
      <c r="F9" s="28"/>
      <c r="G9" s="28">
        <v>1</v>
      </c>
      <c r="H9" s="33" t="s">
        <v>18</v>
      </c>
      <c r="I9" s="38"/>
      <c r="J9" s="33"/>
      <c r="K9" s="46" t="s">
        <v>1</v>
      </c>
      <c r="L9" s="46">
        <v>2000000</v>
      </c>
      <c r="M9" s="59" t="s">
        <v>37</v>
      </c>
    </row>
    <row r="10" spans="2:13" s="6" customFormat="1" ht="22" customHeight="1" x14ac:dyDescent="0.2">
      <c r="B10" s="105"/>
      <c r="C10" s="11"/>
      <c r="D10" s="13"/>
      <c r="E10" s="23" t="s">
        <v>35</v>
      </c>
      <c r="F10" s="28"/>
      <c r="G10" s="28">
        <v>1</v>
      </c>
      <c r="H10" s="33" t="s">
        <v>18</v>
      </c>
      <c r="I10" s="38"/>
      <c r="J10" s="33"/>
      <c r="K10" s="46" t="s">
        <v>1</v>
      </c>
      <c r="L10" s="46">
        <v>100000</v>
      </c>
      <c r="M10" s="59" t="s">
        <v>36</v>
      </c>
    </row>
    <row r="11" spans="2:13" s="6" customFormat="1" ht="22" customHeight="1" x14ac:dyDescent="0.2">
      <c r="B11" s="105"/>
      <c r="C11" s="11"/>
      <c r="D11" s="13"/>
      <c r="E11" s="23" t="s">
        <v>55</v>
      </c>
      <c r="F11" s="28"/>
      <c r="G11" s="28">
        <v>1</v>
      </c>
      <c r="H11" s="33" t="s">
        <v>18</v>
      </c>
      <c r="I11" s="38"/>
      <c r="J11" s="33"/>
      <c r="K11" s="46" t="s">
        <v>1</v>
      </c>
      <c r="L11" s="46">
        <v>500000</v>
      </c>
      <c r="M11" s="59" t="s">
        <v>56</v>
      </c>
    </row>
    <row r="12" spans="2:13" s="6" customFormat="1" ht="22" customHeight="1" x14ac:dyDescent="0.2">
      <c r="B12" s="105"/>
      <c r="C12" s="11"/>
      <c r="D12" s="13"/>
      <c r="E12" s="22" t="s">
        <v>25</v>
      </c>
      <c r="F12" s="12"/>
      <c r="G12" s="12">
        <v>1</v>
      </c>
      <c r="H12" s="32" t="s">
        <v>18</v>
      </c>
      <c r="I12" s="37"/>
      <c r="J12" s="32"/>
      <c r="K12" s="44" t="s">
        <v>1</v>
      </c>
      <c r="L12" s="44"/>
      <c r="M12" s="58"/>
    </row>
    <row r="13" spans="2:13" s="6" customFormat="1" ht="22" customHeight="1" x14ac:dyDescent="0.2">
      <c r="B13" s="105"/>
      <c r="C13" s="67" t="s">
        <v>41</v>
      </c>
      <c r="D13" s="12" t="s">
        <v>26</v>
      </c>
      <c r="E13" s="22" t="s">
        <v>52</v>
      </c>
      <c r="F13" s="12"/>
      <c r="G13" s="12">
        <v>2</v>
      </c>
      <c r="H13" s="32" t="s">
        <v>29</v>
      </c>
      <c r="I13" s="37"/>
      <c r="J13" s="32"/>
      <c r="K13" s="44"/>
      <c r="L13" s="44">
        <f>G13*K13</f>
        <v>0</v>
      </c>
      <c r="M13" s="58"/>
    </row>
    <row r="14" spans="2:13" s="6" customFormat="1" ht="22" customHeight="1" x14ac:dyDescent="0.2">
      <c r="B14" s="105"/>
      <c r="C14" s="68"/>
      <c r="D14" s="13"/>
      <c r="E14" s="23" t="s">
        <v>28</v>
      </c>
      <c r="F14" s="28"/>
      <c r="G14" s="28">
        <v>6</v>
      </c>
      <c r="H14" s="33" t="s">
        <v>11</v>
      </c>
      <c r="I14" s="38">
        <v>2</v>
      </c>
      <c r="J14" s="33" t="s">
        <v>29</v>
      </c>
      <c r="K14" s="46"/>
      <c r="L14" s="46">
        <f>15000*G14*I14</f>
        <v>180000</v>
      </c>
      <c r="M14" s="59" t="s">
        <v>16</v>
      </c>
    </row>
    <row r="15" spans="2:13" s="6" customFormat="1" ht="22" customHeight="1" x14ac:dyDescent="0.2">
      <c r="B15" s="105"/>
      <c r="C15" s="70" t="s">
        <v>42</v>
      </c>
      <c r="D15" s="12" t="s">
        <v>15</v>
      </c>
      <c r="E15" s="24" t="s">
        <v>27</v>
      </c>
      <c r="F15" s="12"/>
      <c r="G15" s="12">
        <v>6</v>
      </c>
      <c r="H15" s="34" t="s">
        <v>6</v>
      </c>
      <c r="I15" s="72">
        <v>10</v>
      </c>
      <c r="J15" s="34" t="s">
        <v>34</v>
      </c>
      <c r="K15" s="44"/>
      <c r="L15" s="44">
        <f>G15*I15*K15</f>
        <v>0</v>
      </c>
      <c r="M15" s="60"/>
    </row>
    <row r="16" spans="2:13" s="6" customFormat="1" ht="22" customHeight="1" x14ac:dyDescent="0.2">
      <c r="B16" s="105"/>
      <c r="C16" s="70"/>
      <c r="D16" s="13"/>
      <c r="E16" s="24" t="s">
        <v>7</v>
      </c>
      <c r="F16" s="12"/>
      <c r="G16" s="12">
        <v>6</v>
      </c>
      <c r="H16" s="34" t="s">
        <v>6</v>
      </c>
      <c r="I16" s="72">
        <v>10</v>
      </c>
      <c r="J16" s="34" t="s">
        <v>34</v>
      </c>
      <c r="K16" s="44"/>
      <c r="L16" s="44">
        <f>G16*I16*K16</f>
        <v>0</v>
      </c>
      <c r="M16" s="60"/>
    </row>
    <row r="17" spans="2:13" s="6" customFormat="1" ht="22" customHeight="1" x14ac:dyDescent="0.2">
      <c r="B17" s="105"/>
      <c r="C17" s="71"/>
      <c r="D17" s="15"/>
      <c r="E17" s="24" t="s">
        <v>30</v>
      </c>
      <c r="F17" s="12"/>
      <c r="G17" s="12">
        <v>1</v>
      </c>
      <c r="H17" s="34" t="s">
        <v>18</v>
      </c>
      <c r="I17" s="39"/>
      <c r="J17" s="34"/>
      <c r="K17" s="44" t="s">
        <v>1</v>
      </c>
      <c r="L17" s="44"/>
      <c r="M17" s="60"/>
    </row>
    <row r="18" spans="2:13" s="6" customFormat="1" ht="22" customHeight="1" x14ac:dyDescent="0.2">
      <c r="B18" s="105"/>
      <c r="C18" s="69" t="s">
        <v>39</v>
      </c>
      <c r="D18" s="14" t="s">
        <v>4</v>
      </c>
      <c r="E18" s="22" t="s">
        <v>10</v>
      </c>
      <c r="F18" s="14"/>
      <c r="G18" s="12">
        <v>1</v>
      </c>
      <c r="H18" s="32" t="s">
        <v>11</v>
      </c>
      <c r="I18" s="37"/>
      <c r="J18" s="32"/>
      <c r="K18" s="44"/>
      <c r="L18" s="44">
        <f>G18*K18</f>
        <v>0</v>
      </c>
      <c r="M18" s="58"/>
    </row>
    <row r="19" spans="2:13" s="6" customFormat="1" ht="22" customHeight="1" x14ac:dyDescent="0.2">
      <c r="B19" s="105"/>
      <c r="C19" s="11" t="s">
        <v>43</v>
      </c>
      <c r="D19" s="12" t="s">
        <v>22</v>
      </c>
      <c r="E19" s="25" t="s">
        <v>14</v>
      </c>
      <c r="F19" s="28"/>
      <c r="G19" s="28">
        <v>1</v>
      </c>
      <c r="H19" s="33" t="s">
        <v>18</v>
      </c>
      <c r="I19" s="38"/>
      <c r="J19" s="33"/>
      <c r="K19" s="46" t="s">
        <v>1</v>
      </c>
      <c r="L19" s="46">
        <v>350000</v>
      </c>
      <c r="M19" s="59" t="s">
        <v>16</v>
      </c>
    </row>
    <row r="20" spans="2:13" s="6" customFormat="1" ht="22" customHeight="1" x14ac:dyDescent="0.2">
      <c r="B20" s="105"/>
      <c r="C20" s="11"/>
      <c r="D20" s="13"/>
      <c r="E20" s="26" t="s">
        <v>13</v>
      </c>
      <c r="F20" s="28"/>
      <c r="G20" s="28">
        <v>1</v>
      </c>
      <c r="H20" s="33" t="s">
        <v>18</v>
      </c>
      <c r="I20" s="38"/>
      <c r="J20" s="33"/>
      <c r="K20" s="46" t="s">
        <v>1</v>
      </c>
      <c r="L20" s="46">
        <v>350000</v>
      </c>
      <c r="M20" s="59" t="s">
        <v>16</v>
      </c>
    </row>
    <row r="21" spans="2:13" s="6" customFormat="1" ht="22" customHeight="1" x14ac:dyDescent="0.2">
      <c r="B21" s="105"/>
      <c r="C21" s="11"/>
      <c r="D21" s="15"/>
      <c r="E21" s="27" t="s">
        <v>25</v>
      </c>
      <c r="F21" s="12"/>
      <c r="G21" s="12">
        <v>1</v>
      </c>
      <c r="H21" s="34" t="s">
        <v>18</v>
      </c>
      <c r="I21" s="40"/>
      <c r="J21" s="34"/>
      <c r="K21" s="73" t="s">
        <v>1</v>
      </c>
      <c r="L21" s="44"/>
      <c r="M21" s="60"/>
    </row>
    <row r="22" spans="2:13" s="6" customFormat="1" ht="22" customHeight="1" thickBot="1" x14ac:dyDescent="0.25">
      <c r="B22" s="105"/>
      <c r="C22" s="69" t="s">
        <v>44</v>
      </c>
      <c r="D22" s="14" t="s">
        <v>20</v>
      </c>
      <c r="E22" s="22"/>
      <c r="F22" s="12"/>
      <c r="G22" s="12">
        <v>1</v>
      </c>
      <c r="H22" s="32" t="s">
        <v>18</v>
      </c>
      <c r="I22" s="37"/>
      <c r="J22" s="32"/>
      <c r="K22" s="44" t="s">
        <v>1</v>
      </c>
      <c r="L22" s="49"/>
      <c r="M22" s="58"/>
    </row>
    <row r="23" spans="2:13" s="6" customFormat="1" ht="22" customHeight="1" thickTop="1" x14ac:dyDescent="0.2">
      <c r="B23" s="105"/>
      <c r="C23" s="82" t="s">
        <v>50</v>
      </c>
      <c r="D23" s="83"/>
      <c r="E23" s="83"/>
      <c r="F23" s="84"/>
      <c r="G23" s="29"/>
      <c r="H23" s="35"/>
      <c r="I23" s="29"/>
      <c r="J23" s="35"/>
      <c r="K23" s="47"/>
      <c r="L23" s="50">
        <f>SUM(L4:L22)</f>
        <v>3480000</v>
      </c>
      <c r="M23" s="61"/>
    </row>
    <row r="24" spans="2:13" s="6" customFormat="1" ht="22" customHeight="1" thickBot="1" x14ac:dyDescent="0.25">
      <c r="B24" s="106"/>
      <c r="C24" s="85" t="s">
        <v>32</v>
      </c>
      <c r="D24" s="85"/>
      <c r="E24" s="85"/>
      <c r="F24" s="85"/>
      <c r="G24" s="30"/>
      <c r="H24" s="30"/>
      <c r="I24" s="30"/>
      <c r="J24" s="30"/>
      <c r="K24" s="30"/>
      <c r="L24" s="51">
        <f>L23*0.1</f>
        <v>348000</v>
      </c>
      <c r="M24" s="62"/>
    </row>
    <row r="25" spans="2:13" ht="43.25" customHeight="1" thickBot="1" x14ac:dyDescent="0.25">
      <c r="B25" s="86" t="s">
        <v>33</v>
      </c>
      <c r="C25" s="87"/>
      <c r="D25" s="87"/>
      <c r="E25" s="87"/>
      <c r="F25" s="87"/>
      <c r="G25" s="87"/>
      <c r="H25" s="87"/>
      <c r="I25" s="87"/>
      <c r="J25" s="87"/>
      <c r="K25" s="88"/>
      <c r="L25" s="52">
        <f>L23+L24</f>
        <v>3828000</v>
      </c>
      <c r="M25" s="63"/>
    </row>
    <row r="26" spans="2:13" ht="18" customHeight="1" x14ac:dyDescent="0.2">
      <c r="L26" s="53"/>
      <c r="M26" s="64"/>
    </row>
    <row r="27" spans="2:13" ht="18" customHeight="1" x14ac:dyDescent="0.2"/>
    <row r="28" spans="2:13" ht="18" customHeight="1" x14ac:dyDescent="0.2">
      <c r="M28" s="65"/>
    </row>
    <row r="29" spans="2:13" ht="18" customHeight="1" x14ac:dyDescent="0.2">
      <c r="L29" s="54"/>
      <c r="M29" s="65"/>
    </row>
    <row r="30" spans="2:13" x14ac:dyDescent="0.2">
      <c r="L30" s="55"/>
      <c r="M30" s="65"/>
    </row>
    <row r="31" spans="2:13" x14ac:dyDescent="0.2">
      <c r="L31" s="54"/>
      <c r="M31" s="54"/>
    </row>
    <row r="33" spans="4:12" x14ac:dyDescent="0.2">
      <c r="D33" s="16"/>
      <c r="E33" s="17"/>
      <c r="F33" s="17"/>
      <c r="G33" s="31"/>
      <c r="H33" s="36"/>
      <c r="I33" s="41"/>
      <c r="J33" s="36"/>
      <c r="K33" s="36"/>
      <c r="L33" s="16"/>
    </row>
    <row r="34" spans="4:12" x14ac:dyDescent="0.2">
      <c r="D34" s="17"/>
      <c r="E34" s="18"/>
      <c r="G34" s="2"/>
      <c r="H34" s="3"/>
      <c r="I34" s="2"/>
      <c r="J34" s="42"/>
      <c r="K34" s="42"/>
      <c r="L34" s="56"/>
    </row>
    <row r="35" spans="4:12" x14ac:dyDescent="0.2">
      <c r="D35" s="17"/>
      <c r="E35" s="18"/>
      <c r="G35" s="2"/>
      <c r="H35" s="3"/>
      <c r="I35" s="2"/>
      <c r="J35" s="42"/>
      <c r="K35" s="42"/>
      <c r="L35" s="56"/>
    </row>
    <row r="36" spans="4:12" x14ac:dyDescent="0.2">
      <c r="D36" s="17"/>
      <c r="E36" s="18"/>
      <c r="G36" s="2"/>
      <c r="H36" s="3"/>
      <c r="I36" s="2"/>
      <c r="J36" s="42"/>
      <c r="K36" s="42"/>
      <c r="L36" s="56"/>
    </row>
    <row r="37" spans="4:12" x14ac:dyDescent="0.2">
      <c r="D37" s="17"/>
      <c r="E37" s="18"/>
      <c r="G37" s="2"/>
      <c r="H37" s="3"/>
      <c r="I37" s="2"/>
      <c r="J37" s="42"/>
      <c r="K37" s="42"/>
      <c r="L37" s="57"/>
    </row>
    <row r="38" spans="4:12" x14ac:dyDescent="0.2">
      <c r="D38" s="18"/>
      <c r="E38" s="18"/>
      <c r="G38" s="2"/>
      <c r="H38" s="3"/>
      <c r="I38" s="2"/>
      <c r="J38" s="42"/>
      <c r="K38" s="42"/>
      <c r="L38" s="56"/>
    </row>
    <row r="39" spans="4:12" x14ac:dyDescent="0.2">
      <c r="D39" s="18"/>
      <c r="E39" s="18"/>
      <c r="G39" s="2"/>
      <c r="H39" s="3"/>
      <c r="I39" s="2"/>
      <c r="J39" s="42"/>
      <c r="K39" s="42"/>
      <c r="L39" s="56"/>
    </row>
    <row r="40" spans="4:12" x14ac:dyDescent="0.2">
      <c r="D40" s="18"/>
      <c r="E40" s="18"/>
      <c r="G40" s="2"/>
      <c r="H40" s="3"/>
      <c r="I40" s="2"/>
      <c r="J40" s="42"/>
      <c r="K40" s="42"/>
      <c r="L40" s="56"/>
    </row>
    <row r="41" spans="4:12" x14ac:dyDescent="0.2">
      <c r="D41" s="18"/>
      <c r="E41" s="18"/>
      <c r="G41" s="2"/>
      <c r="H41" s="3"/>
      <c r="I41" s="2"/>
      <c r="J41" s="42"/>
      <c r="K41" s="42"/>
      <c r="L41" s="57"/>
    </row>
    <row r="42" spans="4:12" x14ac:dyDescent="0.2">
      <c r="D42" s="18"/>
      <c r="E42" s="18"/>
      <c r="G42" s="2"/>
      <c r="H42" s="3"/>
      <c r="I42" s="2"/>
      <c r="J42" s="42"/>
      <c r="K42" s="42"/>
      <c r="L42" s="56"/>
    </row>
    <row r="43" spans="4:12" x14ac:dyDescent="0.2">
      <c r="D43" s="18"/>
      <c r="E43" s="18"/>
      <c r="G43" s="2"/>
      <c r="H43" s="3"/>
      <c r="I43" s="2"/>
      <c r="J43" s="42"/>
      <c r="K43" s="42"/>
      <c r="L43" s="56"/>
    </row>
    <row r="44" spans="4:12" x14ac:dyDescent="0.2">
      <c r="D44" s="18"/>
      <c r="E44" s="18"/>
      <c r="G44" s="2"/>
      <c r="H44" s="3"/>
      <c r="I44" s="2"/>
      <c r="J44" s="42"/>
      <c r="K44" s="42"/>
      <c r="L44" s="56"/>
    </row>
    <row r="45" spans="4:12" x14ac:dyDescent="0.2">
      <c r="D45" s="18"/>
      <c r="E45" s="18"/>
      <c r="G45" s="2"/>
      <c r="H45" s="3"/>
      <c r="I45" s="2"/>
      <c r="J45" s="42"/>
      <c r="K45" s="42"/>
      <c r="L45" s="57"/>
    </row>
    <row r="46" spans="4:12" x14ac:dyDescent="0.2">
      <c r="D46" s="18"/>
      <c r="E46" s="18"/>
      <c r="G46" s="2"/>
      <c r="H46" s="3"/>
      <c r="I46" s="2"/>
      <c r="L46" s="56"/>
    </row>
    <row r="47" spans="4:12" x14ac:dyDescent="0.2">
      <c r="D47" s="18"/>
      <c r="E47" s="18"/>
      <c r="F47" s="18"/>
      <c r="J47" s="43"/>
      <c r="K47" s="43"/>
      <c r="L47" s="56"/>
    </row>
    <row r="48" spans="4:12" x14ac:dyDescent="0.2">
      <c r="D48" s="18"/>
      <c r="E48" s="18"/>
      <c r="F48" s="18"/>
      <c r="J48" s="43"/>
      <c r="K48" s="43"/>
      <c r="L48" s="56"/>
    </row>
    <row r="49" spans="4:13" x14ac:dyDescent="0.2">
      <c r="D49" s="18"/>
      <c r="E49" s="18"/>
      <c r="F49" s="18"/>
      <c r="J49" s="43"/>
      <c r="K49" s="43"/>
      <c r="L49" s="56"/>
      <c r="M49" s="66"/>
    </row>
    <row r="50" spans="4:13" ht="12.75" customHeight="1" x14ac:dyDescent="0.2">
      <c r="D50" s="18"/>
      <c r="E50" s="18"/>
      <c r="F50" s="18"/>
      <c r="L50" s="56"/>
    </row>
    <row r="51" spans="4:13" x14ac:dyDescent="0.2">
      <c r="D51" s="18"/>
      <c r="E51" s="18"/>
      <c r="F51" s="18"/>
      <c r="L51" s="56"/>
    </row>
  </sheetData>
  <mergeCells count="11">
    <mergeCell ref="L2:L3"/>
    <mergeCell ref="M2:M3"/>
    <mergeCell ref="C23:F23"/>
    <mergeCell ref="C24:F24"/>
    <mergeCell ref="B25:K25"/>
    <mergeCell ref="C2:C3"/>
    <mergeCell ref="D2:D3"/>
    <mergeCell ref="E2:F3"/>
    <mergeCell ref="G2:J3"/>
    <mergeCell ref="K2:K3"/>
    <mergeCell ref="B4:B24"/>
  </mergeCells>
  <phoneticPr fontId="1"/>
  <pageMargins left="0.62992125984251968" right="0.19685039370078741" top="0.51181102362204722" bottom="0.27559055118110237" header="0.51181102362204722" footer="0.23622047244094491"/>
  <pageSetup paperSize="9" scale="57" orientation="portrait" cellComments="asDisplayed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入札金額内訳書</vt:lpstr>
      <vt:lpstr>入札金額内訳書!Print_Area</vt:lpstr>
      <vt:lpstr>入札金額内訳書!Print_Titles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CLP17008</dc:creator>
  <cp:lastModifiedBy>user009</cp:lastModifiedBy>
  <cp:lastPrinted>2026-10-05T06:36:05Z</cp:lastPrinted>
  <dcterms:created xsi:type="dcterms:W3CDTF">2003-06-04T02:40:25Z</dcterms:created>
  <dcterms:modified xsi:type="dcterms:W3CDTF">2026-10-15T06:01:14Z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2026-02-06T02:14:45Z</vt:filetime>
  </property>
</Properties>
</file>